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темп\звіт\"/>
    </mc:Choice>
  </mc:AlternateContent>
  <bookViews>
    <workbookView xWindow="0" yWindow="0" windowWidth="19200" windowHeight="1146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62913" fullCalcOnLoad="1"/>
</workbook>
</file>

<file path=xl/calcChain.xml><?xml version="1.0" encoding="utf-8"?>
<calcChain xmlns="http://schemas.openxmlformats.org/spreadsheetml/2006/main">
  <c r="E4" i="7" l="1"/>
  <c r="F4" i="7"/>
  <c r="C20" i="3"/>
  <c r="C6" i="3"/>
  <c r="D20" i="3"/>
  <c r="D6" i="3"/>
  <c r="E20" i="3"/>
  <c r="E6" i="3"/>
  <c r="F20" i="3"/>
  <c r="F6" i="3"/>
  <c r="G20" i="3"/>
  <c r="G6" i="3"/>
  <c r="H20" i="3"/>
  <c r="H6" i="3"/>
  <c r="I20" i="3"/>
  <c r="I6" i="3"/>
  <c r="J20" i="3"/>
  <c r="J6" i="3"/>
  <c r="K20" i="3"/>
  <c r="K6" i="3"/>
  <c r="L20" i="3"/>
  <c r="L6" i="3"/>
  <c r="C27" i="3"/>
  <c r="D27" i="3"/>
  <c r="E27" i="3"/>
  <c r="F27" i="3"/>
  <c r="G27" i="3"/>
  <c r="H27" i="3"/>
  <c r="I27" i="3"/>
  <c r="J27" i="3"/>
  <c r="K27" i="3"/>
  <c r="L27" i="3"/>
  <c r="C39" i="3"/>
  <c r="C38" i="3"/>
  <c r="D39" i="3"/>
  <c r="D38" i="3"/>
  <c r="E39" i="3"/>
  <c r="E38" i="3"/>
  <c r="F39" i="3"/>
  <c r="F38" i="3"/>
  <c r="G39" i="3"/>
  <c r="G38" i="3"/>
  <c r="H39" i="3"/>
  <c r="H38" i="3"/>
  <c r="I39" i="3"/>
  <c r="I38" i="3"/>
  <c r="J39" i="3"/>
  <c r="J38" i="3"/>
  <c r="K39" i="3"/>
  <c r="K38" i="3"/>
  <c r="L39" i="3"/>
  <c r="L38" i="3"/>
  <c r="C49" i="3"/>
  <c r="D49" i="3"/>
  <c r="E49" i="3"/>
  <c r="F49" i="3"/>
  <c r="G49" i="3"/>
  <c r="H49" i="3"/>
  <c r="I49" i="3"/>
  <c r="J49" i="3"/>
  <c r="K49" i="3"/>
  <c r="L49" i="3"/>
  <c r="J55" i="3"/>
  <c r="H55" i="3"/>
  <c r="F55" i="3"/>
  <c r="D55" i="3"/>
  <c r="I55" i="3"/>
  <c r="G55" i="3"/>
  <c r="E55" i="3"/>
  <c r="C55" i="3"/>
  <c r="K55" i="3"/>
  <c r="L55" i="3"/>
</calcChain>
</file>

<file path=xl/sharedStrings.xml><?xml version="1.0" encoding="utf-8"?>
<sst xmlns="http://schemas.openxmlformats.org/spreadsheetml/2006/main" count="152" uniqueCount="127">
  <si>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</si>
  <si>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</si>
  <si>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</si>
  <si>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</si>
  <si>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</si>
  <si>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</si>
  <si>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</si>
  <si>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</si>
  <si>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</si>
  <si>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</si>
  <si>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</si>
  <si>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</si>
  <si>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</si>
  <si>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</si>
  <si>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</si>
  <si>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</si>
  <si>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</si>
  <si>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</si>
  <si>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</si>
  <si>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</si>
  <si>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</si>
  <si>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</si>
  <si>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</si>
  <si>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</si>
  <si>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</si>
  <si>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</si>
  <si>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</si>
  <si>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</si>
  <si>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</si>
  <si>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</si>
  <si>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</si>
  <si>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</si>
  <si>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</si>
  <si>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</si>
  <si>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</si>
  <si>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</si>
  <si>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</si>
  <si>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</si>
  <si>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</si>
  <si>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</si>
  <si>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</si>
  <si>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</si>
  <si>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</si>
  <si>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</si>
  <si>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</si>
  <si>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</si>
  <si>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</si>
  <si>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</si>
  <si>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</si>
  <si>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</si>
  <si>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</si>
  <si>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</si>
  <si>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</si>
  <si>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</si>
  <si>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</si>
  <si>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</si>
  <si>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</si>
  <si>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</si>
  <si>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</si>
  <si>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</si>
  <si>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</si>
  <si>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</si>
  <si>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</si>
  <si>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</si>
  <si>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</si>
  <si>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</si>
  <si>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</si>
  <si>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</si>
  <si>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</si>
  <si>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</si>
  <si>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</si>
  <si>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</si>
  <si>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</si>
  <si>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</si>
  <si>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</si>
  <si>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</si>
  <si>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</si>
  <si>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</si>
  <si>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</si>
  <si>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</si>
  <si>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</si>
  <si>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</si>
  <si>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</si>
  <si>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</si>
  <si>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</si>
  <si>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</si>
  <si>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</si>
  <si>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</si>
  <si>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</si>
  <si>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</si>
  <si>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</si>
  <si>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</si>
  <si>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</si>
  <si>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</si>
  <si>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</si>
  <si>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</si>
  <si>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</si>
  <si>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</si>
  <si>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</si>
  <si>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</si>
  <si>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</si>
  <si>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</si>
  <si>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</si>
  <si>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</si>
  <si>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</si>
  <si>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1. За подання до суду, усього (сума рядків 2, 5, 8-10, 13, 14, 15, 18, 19):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</si>
  <si>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</si>
  <si>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</si>
  <si>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</si>
  <si>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</si>
  <si>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 xml:space="preserve">2. За подання до господарського суду, усього (сума рядків 23-32): </t>
  </si>
  <si>
    <t>апеляційної скарги на ухвалу суду; заяви про приєднання до апеляційної скарги на ухвалу суду</t>
  </si>
  <si>
    <t>3. За подання до адміністративного суду, усього (сума рядків 34, 41-43):</t>
  </si>
  <si>
    <t>4. За видачу судами документів, усього (сума рядків 45-48):</t>
  </si>
  <si>
    <t>5. Судом ухвалено постанову про накладення адміністративного стягнення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</si>
  <si>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22, 33, 44, 49)</t>
    </r>
  </si>
  <si>
    <t>2018 рік</t>
  </si>
  <si>
    <t>ТУ ДСА України в Херсонській областi</t>
  </si>
  <si>
    <t>73000. Херсонська область.м. Херсон</t>
  </si>
  <si>
    <t>вул. Перекопська.</t>
  </si>
  <si>
    <t/>
  </si>
  <si>
    <t>В.М. Лаговський</t>
  </si>
  <si>
    <t>Т.В. Гапун</t>
  </si>
  <si>
    <t>0 (552) 49-24-50</t>
  </si>
  <si>
    <t>0 (552) 49-13-65</t>
  </si>
  <si>
    <t>statistic@ks.court.gov.ua</t>
  </si>
  <si>
    <t>10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</si>
</sst>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9" fillId="0" borderId="0" applyFont="0" applyFill="0" applyBorder="0" applyAlignment="0" applyProtection="0"/>
    <xf numFmtId="211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4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4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G10" sqref="G10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116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104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117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118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119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5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&amp;C&amp;LF8339798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selection activeCell="B2" sqref="B2:B4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74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73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105</v>
      </c>
      <c r="C6" s="96">
        <f t="shared" ref="C6:L6" si="0">SUM(C7,C10,C13,C14,C15,C20,C23,C24,C18,C19)</f>
        <v>27669</v>
      </c>
      <c r="D6" s="96">
        <f t="shared" si="0"/>
        <v>25647334.779999949</v>
      </c>
      <c r="E6" s="96">
        <f t="shared" si="0"/>
        <v>22093</v>
      </c>
      <c r="F6" s="96">
        <f t="shared" si="0"/>
        <v>23218521.940000042</v>
      </c>
      <c r="G6" s="96">
        <f t="shared" si="0"/>
        <v>415</v>
      </c>
      <c r="H6" s="96">
        <f t="shared" si="0"/>
        <v>474457.70999999996</v>
      </c>
      <c r="I6" s="96">
        <f t="shared" si="0"/>
        <v>2539</v>
      </c>
      <c r="J6" s="96">
        <f t="shared" si="0"/>
        <v>1361183.8999999978</v>
      </c>
      <c r="K6" s="96">
        <f t="shared" si="0"/>
        <v>4239</v>
      </c>
      <c r="L6" s="96">
        <f t="shared" si="0"/>
        <v>2318565.959999999</v>
      </c>
    </row>
    <row r="7" spans="1:12" ht="16.5" customHeight="1" x14ac:dyDescent="0.2">
      <c r="A7" s="87">
        <v>2</v>
      </c>
      <c r="B7" s="90" t="s">
        <v>75</v>
      </c>
      <c r="C7" s="97">
        <v>11395</v>
      </c>
      <c r="D7" s="97">
        <v>17449081.629999898</v>
      </c>
      <c r="E7" s="97">
        <v>8933</v>
      </c>
      <c r="F7" s="97">
        <v>15892785.050000001</v>
      </c>
      <c r="G7" s="97">
        <v>184</v>
      </c>
      <c r="H7" s="97">
        <v>319734.90999999997</v>
      </c>
      <c r="I7" s="97">
        <v>1002</v>
      </c>
      <c r="J7" s="97">
        <v>844284.91999999795</v>
      </c>
      <c r="K7" s="97">
        <v>1806</v>
      </c>
      <c r="L7" s="97">
        <v>1515642.16</v>
      </c>
    </row>
    <row r="8" spans="1:12" ht="16.5" customHeight="1" x14ac:dyDescent="0.2">
      <c r="A8" s="87">
        <v>3</v>
      </c>
      <c r="B8" s="91" t="s">
        <v>76</v>
      </c>
      <c r="C8" s="97">
        <v>6980</v>
      </c>
      <c r="D8" s="97">
        <v>12979136.98</v>
      </c>
      <c r="E8" s="97">
        <v>6715</v>
      </c>
      <c r="F8" s="97">
        <v>12177214.369999999</v>
      </c>
      <c r="G8" s="97">
        <v>156</v>
      </c>
      <c r="H8" s="97">
        <v>287022.28000000003</v>
      </c>
      <c r="I8" s="97">
        <v>117</v>
      </c>
      <c r="J8" s="97">
        <v>163407.71</v>
      </c>
      <c r="K8" s="97">
        <v>150</v>
      </c>
      <c r="L8" s="97">
        <v>248148.16</v>
      </c>
    </row>
    <row r="9" spans="1:12" ht="16.5" customHeight="1" x14ac:dyDescent="0.2">
      <c r="A9" s="87">
        <v>4</v>
      </c>
      <c r="B9" s="91" t="s">
        <v>77</v>
      </c>
      <c r="C9" s="97">
        <v>4415</v>
      </c>
      <c r="D9" s="97">
        <v>4469944.6500000199</v>
      </c>
      <c r="E9" s="97">
        <v>2218</v>
      </c>
      <c r="F9" s="97">
        <v>3715570.68</v>
      </c>
      <c r="G9" s="97">
        <v>28</v>
      </c>
      <c r="H9" s="97">
        <v>32712.63</v>
      </c>
      <c r="I9" s="97">
        <v>885</v>
      </c>
      <c r="J9" s="97">
        <v>680877.20999999798</v>
      </c>
      <c r="K9" s="97">
        <v>1656</v>
      </c>
      <c r="L9" s="97">
        <v>1267494</v>
      </c>
    </row>
    <row r="10" spans="1:12" ht="19.5" customHeight="1" x14ac:dyDescent="0.2">
      <c r="A10" s="87">
        <v>5</v>
      </c>
      <c r="B10" s="90" t="s">
        <v>78</v>
      </c>
      <c r="C10" s="97">
        <v>4381</v>
      </c>
      <c r="D10" s="97">
        <v>3400494.4000000102</v>
      </c>
      <c r="E10" s="97">
        <v>3753</v>
      </c>
      <c r="F10" s="97">
        <v>3031307.74000001</v>
      </c>
      <c r="G10" s="97">
        <v>108</v>
      </c>
      <c r="H10" s="97">
        <v>95667.6</v>
      </c>
      <c r="I10" s="97">
        <v>335</v>
      </c>
      <c r="J10" s="97">
        <v>254112.6</v>
      </c>
      <c r="K10" s="97">
        <v>398</v>
      </c>
      <c r="L10" s="97">
        <v>310752</v>
      </c>
    </row>
    <row r="11" spans="1:12" ht="19.5" customHeight="1" x14ac:dyDescent="0.2">
      <c r="A11" s="87">
        <v>6</v>
      </c>
      <c r="B11" s="91" t="s">
        <v>79</v>
      </c>
      <c r="C11" s="97">
        <v>280</v>
      </c>
      <c r="D11" s="97">
        <v>491598</v>
      </c>
      <c r="E11" s="97">
        <v>209</v>
      </c>
      <c r="F11" s="97">
        <v>411435.6</v>
      </c>
      <c r="G11" s="97">
        <v>18</v>
      </c>
      <c r="H11" s="97">
        <v>32344</v>
      </c>
      <c r="I11" s="97">
        <v>39</v>
      </c>
      <c r="J11" s="97">
        <v>43119.59</v>
      </c>
      <c r="K11" s="97">
        <v>28</v>
      </c>
      <c r="L11" s="97">
        <v>52155.199999999997</v>
      </c>
    </row>
    <row r="12" spans="1:12" ht="19.5" customHeight="1" x14ac:dyDescent="0.2">
      <c r="A12" s="87">
        <v>7</v>
      </c>
      <c r="B12" s="91" t="s">
        <v>80</v>
      </c>
      <c r="C12" s="97">
        <v>4101</v>
      </c>
      <c r="D12" s="97">
        <v>2908896.4000000102</v>
      </c>
      <c r="E12" s="97">
        <v>3544</v>
      </c>
      <c r="F12" s="97">
        <v>2619872.1400000099</v>
      </c>
      <c r="G12" s="97">
        <v>90</v>
      </c>
      <c r="H12" s="97">
        <v>63323.6</v>
      </c>
      <c r="I12" s="97">
        <v>296</v>
      </c>
      <c r="J12" s="97">
        <v>210993.01</v>
      </c>
      <c r="K12" s="97">
        <v>370</v>
      </c>
      <c r="L12" s="97">
        <v>258596.8</v>
      </c>
    </row>
    <row r="13" spans="1:12" ht="15" customHeight="1" x14ac:dyDescent="0.2">
      <c r="A13" s="87">
        <v>8</v>
      </c>
      <c r="B13" s="90" t="s">
        <v>18</v>
      </c>
      <c r="C13" s="97">
        <v>3320</v>
      </c>
      <c r="D13" s="97">
        <v>2340640.8000000101</v>
      </c>
      <c r="E13" s="97">
        <v>3228</v>
      </c>
      <c r="F13" s="97">
        <v>2297724.3000000101</v>
      </c>
      <c r="G13" s="97">
        <v>75</v>
      </c>
      <c r="H13" s="97">
        <v>35110.6</v>
      </c>
      <c r="I13" s="97">
        <v>36</v>
      </c>
      <c r="J13" s="97">
        <v>22905.7</v>
      </c>
      <c r="K13" s="97">
        <v>38</v>
      </c>
      <c r="L13" s="97">
        <v>26475.200000000001</v>
      </c>
    </row>
    <row r="14" spans="1:12" ht="15.75" customHeight="1" x14ac:dyDescent="0.2">
      <c r="A14" s="87">
        <v>9</v>
      </c>
      <c r="B14" s="90" t="s">
        <v>19</v>
      </c>
      <c r="C14" s="97">
        <v>18</v>
      </c>
      <c r="D14" s="97">
        <v>30976.17</v>
      </c>
      <c r="E14" s="97">
        <v>17</v>
      </c>
      <c r="F14" s="97">
        <v>18287.37</v>
      </c>
      <c r="G14" s="97"/>
      <c r="H14" s="97"/>
      <c r="I14" s="97">
        <v>1</v>
      </c>
      <c r="J14" s="97">
        <v>4581.2</v>
      </c>
      <c r="K14" s="97"/>
      <c r="L14" s="97"/>
    </row>
    <row r="15" spans="1:12" ht="123" customHeight="1" x14ac:dyDescent="0.2">
      <c r="A15" s="87">
        <v>10</v>
      </c>
      <c r="B15" s="90" t="s">
        <v>106</v>
      </c>
      <c r="C15" s="97">
        <v>4454</v>
      </c>
      <c r="D15" s="97">
        <v>1679826.01000002</v>
      </c>
      <c r="E15" s="97">
        <v>4023</v>
      </c>
      <c r="F15" s="97">
        <v>1549465.23000002</v>
      </c>
      <c r="G15" s="97">
        <v>17</v>
      </c>
      <c r="H15" s="97">
        <v>6565.6</v>
      </c>
      <c r="I15" s="97">
        <v>4</v>
      </c>
      <c r="J15" s="97">
        <v>1762</v>
      </c>
      <c r="K15" s="97">
        <v>426</v>
      </c>
      <c r="L15" s="97">
        <v>190648.4</v>
      </c>
    </row>
    <row r="16" spans="1:12" ht="21" customHeight="1" x14ac:dyDescent="0.2">
      <c r="A16" s="87">
        <v>11</v>
      </c>
      <c r="B16" s="91" t="s">
        <v>79</v>
      </c>
      <c r="C16" s="97">
        <v>208</v>
      </c>
      <c r="D16" s="97">
        <v>182190.8</v>
      </c>
      <c r="E16" s="97">
        <v>128</v>
      </c>
      <c r="F16" s="97">
        <v>110150</v>
      </c>
      <c r="G16" s="97"/>
      <c r="H16" s="97"/>
      <c r="I16" s="97"/>
      <c r="J16" s="97"/>
      <c r="K16" s="97">
        <v>81</v>
      </c>
      <c r="L16" s="97">
        <v>70480</v>
      </c>
    </row>
    <row r="17" spans="1:12" ht="21" customHeight="1" x14ac:dyDescent="0.2">
      <c r="A17" s="87">
        <v>12</v>
      </c>
      <c r="B17" s="91" t="s">
        <v>80</v>
      </c>
      <c r="C17" s="97">
        <v>4246</v>
      </c>
      <c r="D17" s="97">
        <v>1497635.21000002</v>
      </c>
      <c r="E17" s="97">
        <v>3895</v>
      </c>
      <c r="F17" s="97">
        <v>1439315.23000002</v>
      </c>
      <c r="G17" s="97">
        <v>17</v>
      </c>
      <c r="H17" s="97">
        <v>6565.6</v>
      </c>
      <c r="I17" s="97">
        <v>4</v>
      </c>
      <c r="J17" s="97">
        <v>1762</v>
      </c>
      <c r="K17" s="97">
        <v>345</v>
      </c>
      <c r="L17" s="97">
        <v>120168.4</v>
      </c>
    </row>
    <row r="18" spans="1:12" ht="21" customHeight="1" x14ac:dyDescent="0.2">
      <c r="A18" s="87">
        <v>13</v>
      </c>
      <c r="B18" s="99" t="s">
        <v>107</v>
      </c>
      <c r="C18" s="97">
        <v>4004</v>
      </c>
      <c r="D18" s="97">
        <v>705504.80000000994</v>
      </c>
      <c r="E18" s="97">
        <v>2049</v>
      </c>
      <c r="F18" s="97">
        <v>401558.10000000597</v>
      </c>
      <c r="G18" s="97">
        <v>29</v>
      </c>
      <c r="H18" s="97">
        <v>17202.8</v>
      </c>
      <c r="I18" s="97">
        <v>1157</v>
      </c>
      <c r="J18" s="97">
        <v>229115.02</v>
      </c>
      <c r="K18" s="97">
        <v>1569</v>
      </c>
      <c r="L18" s="97">
        <v>274871.99999999901</v>
      </c>
    </row>
    <row r="19" spans="1:12" ht="21" customHeight="1" x14ac:dyDescent="0.2">
      <c r="A19" s="87">
        <v>14</v>
      </c>
      <c r="B19" s="99" t="s">
        <v>108</v>
      </c>
      <c r="C19" s="97">
        <v>73</v>
      </c>
      <c r="D19" s="97">
        <v>6431.3</v>
      </c>
      <c r="E19" s="97">
        <v>69</v>
      </c>
      <c r="F19" s="97">
        <v>6703.15</v>
      </c>
      <c r="G19" s="97">
        <v>2</v>
      </c>
      <c r="H19" s="97">
        <v>176.2</v>
      </c>
      <c r="I19" s="97"/>
      <c r="J19" s="97"/>
      <c r="K19" s="97">
        <v>2</v>
      </c>
      <c r="L19" s="97">
        <v>176.2</v>
      </c>
    </row>
    <row r="20" spans="1:12" ht="33.75" customHeight="1" x14ac:dyDescent="0.2">
      <c r="A20" s="87">
        <v>15</v>
      </c>
      <c r="B20" s="90" t="s">
        <v>81</v>
      </c>
      <c r="C20" s="97">
        <f t="shared" ref="C20:L20" si="1">SUM(C21:C22)</f>
        <v>15</v>
      </c>
      <c r="D20" s="97">
        <f t="shared" si="1"/>
        <v>27507.870000000003</v>
      </c>
      <c r="E20" s="97">
        <f t="shared" si="1"/>
        <v>12</v>
      </c>
      <c r="F20" s="97">
        <f t="shared" si="1"/>
        <v>14498.599999999999</v>
      </c>
      <c r="G20" s="97">
        <f t="shared" si="1"/>
        <v>0</v>
      </c>
      <c r="H20" s="97">
        <f t="shared" si="1"/>
        <v>0</v>
      </c>
      <c r="I20" s="97">
        <f t="shared" si="1"/>
        <v>4</v>
      </c>
      <c r="J20" s="97">
        <f t="shared" si="1"/>
        <v>4422.46</v>
      </c>
      <c r="K20" s="97">
        <f t="shared" si="1"/>
        <v>0</v>
      </c>
      <c r="L20" s="97">
        <f t="shared" si="1"/>
        <v>0</v>
      </c>
    </row>
    <row r="21" spans="1:12" ht="14.25" customHeight="1" x14ac:dyDescent="0.2">
      <c r="A21" s="87">
        <v>16</v>
      </c>
      <c r="B21" s="100" t="s">
        <v>1</v>
      </c>
      <c r="C21" s="97">
        <v>3</v>
      </c>
      <c r="D21" s="97">
        <v>2754.4</v>
      </c>
      <c r="E21" s="97">
        <v>4</v>
      </c>
      <c r="F21" s="97">
        <v>4017.8</v>
      </c>
      <c r="G21" s="97"/>
      <c r="H21" s="97"/>
      <c r="I21" s="97"/>
      <c r="J21" s="97"/>
      <c r="K21" s="97"/>
      <c r="L21" s="97"/>
    </row>
    <row r="22" spans="1:12" ht="23.25" customHeight="1" x14ac:dyDescent="0.2">
      <c r="A22" s="87">
        <v>17</v>
      </c>
      <c r="B22" s="100" t="s">
        <v>2</v>
      </c>
      <c r="C22" s="97">
        <v>12</v>
      </c>
      <c r="D22" s="97">
        <v>24753.47</v>
      </c>
      <c r="E22" s="97">
        <v>8</v>
      </c>
      <c r="F22" s="97">
        <v>10480.799999999999</v>
      </c>
      <c r="G22" s="97"/>
      <c r="H22" s="97"/>
      <c r="I22" s="97">
        <v>4</v>
      </c>
      <c r="J22" s="97">
        <v>4422.46</v>
      </c>
      <c r="K22" s="97"/>
      <c r="L22" s="97"/>
    </row>
    <row r="23" spans="1:12" ht="46.5" customHeight="1" x14ac:dyDescent="0.2">
      <c r="A23" s="87">
        <v>18</v>
      </c>
      <c r="B23" s="90" t="s">
        <v>109</v>
      </c>
      <c r="C23" s="97">
        <v>9</v>
      </c>
      <c r="D23" s="97">
        <v>6871.8</v>
      </c>
      <c r="E23" s="97">
        <v>9</v>
      </c>
      <c r="F23" s="97">
        <v>6192.4</v>
      </c>
      <c r="G23" s="97"/>
      <c r="H23" s="97"/>
      <c r="I23" s="97"/>
      <c r="J23" s="97"/>
      <c r="K23" s="97"/>
      <c r="L23" s="97"/>
    </row>
    <row r="24" spans="1:12" ht="31.5" customHeight="1" x14ac:dyDescent="0.2">
      <c r="A24" s="87">
        <v>19</v>
      </c>
      <c r="B24" s="90" t="s">
        <v>82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20.25" customHeight="1" x14ac:dyDescent="0.2">
      <c r="A25" s="87">
        <v>20</v>
      </c>
      <c r="B25" s="91" t="s">
        <v>79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80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15" x14ac:dyDescent="0.2">
      <c r="A27" s="87">
        <v>22</v>
      </c>
      <c r="B27" s="89" t="s">
        <v>110</v>
      </c>
      <c r="C27" s="96">
        <f t="shared" ref="C27:L27" si="2">SUM(C28:C37)</f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96">
        <f t="shared" si="2"/>
        <v>0</v>
      </c>
      <c r="H27" s="96">
        <f t="shared" si="2"/>
        <v>0</v>
      </c>
      <c r="I27" s="96">
        <f t="shared" si="2"/>
        <v>0</v>
      </c>
      <c r="J27" s="96">
        <f t="shared" si="2"/>
        <v>0</v>
      </c>
      <c r="K27" s="96">
        <f t="shared" si="2"/>
        <v>0</v>
      </c>
      <c r="L27" s="96">
        <f t="shared" si="2"/>
        <v>0</v>
      </c>
    </row>
    <row r="28" spans="1:12" ht="15.75" customHeight="1" x14ac:dyDescent="0.2">
      <c r="A28" s="87">
        <v>23</v>
      </c>
      <c r="B28" s="90" t="s">
        <v>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ht="15" x14ac:dyDescent="0.2">
      <c r="A29" s="87">
        <v>24</v>
      </c>
      <c r="B29" s="90" t="s">
        <v>1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107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108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75" x14ac:dyDescent="0.2">
      <c r="A32" s="87">
        <v>27</v>
      </c>
      <c r="B32" s="90" t="s">
        <v>83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45" x14ac:dyDescent="0.2">
      <c r="A33" s="87">
        <v>28</v>
      </c>
      <c r="B33" s="90" t="s">
        <v>84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30" x14ac:dyDescent="0.2">
      <c r="A34" s="87">
        <v>29</v>
      </c>
      <c r="B34" s="90" t="s">
        <v>111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14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15" x14ac:dyDescent="0.2">
      <c r="A36" s="87">
        <v>31</v>
      </c>
      <c r="B36" s="90" t="s">
        <v>15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05" x14ac:dyDescent="0.2">
      <c r="A37" s="87">
        <v>32</v>
      </c>
      <c r="B37" s="90" t="s">
        <v>85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31.5" customHeight="1" x14ac:dyDescent="0.2">
      <c r="A38" s="87">
        <v>33</v>
      </c>
      <c r="B38" s="89" t="s">
        <v>112</v>
      </c>
      <c r="C38" s="96">
        <f t="shared" ref="C38:L38" si="3">SUM(C39,C46,C47,C48)</f>
        <v>339</v>
      </c>
      <c r="D38" s="96">
        <f t="shared" si="3"/>
        <v>296125.93</v>
      </c>
      <c r="E38" s="96">
        <f t="shared" si="3"/>
        <v>164</v>
      </c>
      <c r="F38" s="96">
        <f t="shared" si="3"/>
        <v>170697.30000000002</v>
      </c>
      <c r="G38" s="96">
        <f t="shared" si="3"/>
        <v>3</v>
      </c>
      <c r="H38" s="96">
        <f t="shared" si="3"/>
        <v>1920</v>
      </c>
      <c r="I38" s="96">
        <f t="shared" si="3"/>
        <v>11</v>
      </c>
      <c r="J38" s="96">
        <f t="shared" si="3"/>
        <v>10693.599999999999</v>
      </c>
      <c r="K38" s="96">
        <f t="shared" si="3"/>
        <v>166</v>
      </c>
      <c r="L38" s="96">
        <f t="shared" si="3"/>
        <v>118406.39999999999</v>
      </c>
    </row>
    <row r="39" spans="1:12" ht="24" customHeight="1" x14ac:dyDescent="0.2">
      <c r="A39" s="87">
        <v>34</v>
      </c>
      <c r="B39" s="90" t="s">
        <v>86</v>
      </c>
      <c r="C39" s="97">
        <f t="shared" ref="C39:L39" si="4">SUM(C40,C43)</f>
        <v>327</v>
      </c>
      <c r="D39" s="97">
        <f t="shared" si="4"/>
        <v>289254.13</v>
      </c>
      <c r="E39" s="97">
        <f t="shared" si="4"/>
        <v>152</v>
      </c>
      <c r="F39" s="97">
        <f t="shared" si="4"/>
        <v>162594.33000000002</v>
      </c>
      <c r="G39" s="97">
        <f t="shared" si="4"/>
        <v>3</v>
      </c>
      <c r="H39" s="97">
        <f t="shared" si="4"/>
        <v>1920</v>
      </c>
      <c r="I39" s="97">
        <f t="shared" si="4"/>
        <v>11</v>
      </c>
      <c r="J39" s="97">
        <f t="shared" si="4"/>
        <v>10693.599999999999</v>
      </c>
      <c r="K39" s="97">
        <f t="shared" si="4"/>
        <v>166</v>
      </c>
      <c r="L39" s="97">
        <f t="shared" si="4"/>
        <v>118406.39999999999</v>
      </c>
    </row>
    <row r="40" spans="1:12" ht="19.5" customHeight="1" x14ac:dyDescent="0.2">
      <c r="A40" s="87">
        <v>35</v>
      </c>
      <c r="B40" s="90" t="s">
        <v>87</v>
      </c>
      <c r="C40" s="97">
        <v>34</v>
      </c>
      <c r="D40" s="97">
        <v>44048.53</v>
      </c>
      <c r="E40" s="97">
        <v>28</v>
      </c>
      <c r="F40" s="97">
        <v>41262.800000000003</v>
      </c>
      <c r="G40" s="97"/>
      <c r="H40" s="97"/>
      <c r="I40" s="97">
        <v>2</v>
      </c>
      <c r="J40" s="97">
        <v>1344.8</v>
      </c>
      <c r="K40" s="97">
        <v>4</v>
      </c>
      <c r="L40" s="97">
        <v>2819.2</v>
      </c>
    </row>
    <row r="41" spans="1:12" ht="16.5" customHeight="1" x14ac:dyDescent="0.2">
      <c r="A41" s="87">
        <v>36</v>
      </c>
      <c r="B41" s="91" t="s">
        <v>88</v>
      </c>
      <c r="C41" s="97">
        <v>17</v>
      </c>
      <c r="D41" s="97">
        <v>29954</v>
      </c>
      <c r="E41" s="97">
        <v>16</v>
      </c>
      <c r="F41" s="97">
        <v>29954</v>
      </c>
      <c r="G41" s="97"/>
      <c r="H41" s="97"/>
      <c r="I41" s="97">
        <v>1</v>
      </c>
      <c r="J41" s="97">
        <v>704.8</v>
      </c>
      <c r="K41" s="97"/>
      <c r="L41" s="97"/>
    </row>
    <row r="42" spans="1:12" ht="16.5" customHeight="1" x14ac:dyDescent="0.2">
      <c r="A42" s="87">
        <v>37</v>
      </c>
      <c r="B42" s="91" t="s">
        <v>77</v>
      </c>
      <c r="C42" s="97">
        <v>17</v>
      </c>
      <c r="D42" s="97">
        <v>14094.53</v>
      </c>
      <c r="E42" s="97">
        <v>12</v>
      </c>
      <c r="F42" s="97">
        <v>11308.8</v>
      </c>
      <c r="G42" s="97"/>
      <c r="H42" s="97"/>
      <c r="I42" s="97">
        <v>1</v>
      </c>
      <c r="J42" s="97">
        <v>640</v>
      </c>
      <c r="K42" s="97">
        <v>4</v>
      </c>
      <c r="L42" s="97">
        <v>2819.2</v>
      </c>
    </row>
    <row r="43" spans="1:12" ht="21" customHeight="1" x14ac:dyDescent="0.2">
      <c r="A43" s="87">
        <v>38</v>
      </c>
      <c r="B43" s="90" t="s">
        <v>89</v>
      </c>
      <c r="C43" s="97">
        <v>293</v>
      </c>
      <c r="D43" s="97">
        <v>245205.6</v>
      </c>
      <c r="E43" s="97">
        <v>124</v>
      </c>
      <c r="F43" s="97">
        <v>121331.53</v>
      </c>
      <c r="G43" s="97">
        <v>3</v>
      </c>
      <c r="H43" s="97">
        <v>1920</v>
      </c>
      <c r="I43" s="97">
        <v>9</v>
      </c>
      <c r="J43" s="97">
        <v>9348.7999999999993</v>
      </c>
      <c r="K43" s="97">
        <v>162</v>
      </c>
      <c r="L43" s="97">
        <v>115587.2</v>
      </c>
    </row>
    <row r="44" spans="1:12" ht="30" customHeight="1" x14ac:dyDescent="0.2">
      <c r="A44" s="87">
        <v>39</v>
      </c>
      <c r="B44" s="91" t="s">
        <v>90</v>
      </c>
      <c r="C44" s="97">
        <v>35</v>
      </c>
      <c r="D44" s="97">
        <v>61670</v>
      </c>
      <c r="E44" s="97">
        <v>31</v>
      </c>
      <c r="F44" s="97">
        <v>52744.6</v>
      </c>
      <c r="G44" s="97"/>
      <c r="H44" s="97"/>
      <c r="I44" s="97">
        <v>2</v>
      </c>
      <c r="J44" s="97">
        <v>3200</v>
      </c>
      <c r="K44" s="97">
        <v>2</v>
      </c>
      <c r="L44" s="97">
        <v>3524</v>
      </c>
    </row>
    <row r="45" spans="1:12" ht="21" customHeight="1" x14ac:dyDescent="0.2">
      <c r="A45" s="87">
        <v>40</v>
      </c>
      <c r="B45" s="91" t="s">
        <v>80</v>
      </c>
      <c r="C45" s="97">
        <v>258</v>
      </c>
      <c r="D45" s="97">
        <v>183535.6</v>
      </c>
      <c r="E45" s="97">
        <v>93</v>
      </c>
      <c r="F45" s="97">
        <v>68586.929999999993</v>
      </c>
      <c r="G45" s="97">
        <v>3</v>
      </c>
      <c r="H45" s="97">
        <v>1920</v>
      </c>
      <c r="I45" s="97">
        <v>7</v>
      </c>
      <c r="J45" s="97">
        <v>6148.8</v>
      </c>
      <c r="K45" s="97">
        <v>160</v>
      </c>
      <c r="L45" s="97">
        <v>112063.2</v>
      </c>
    </row>
    <row r="46" spans="1:12" ht="45" customHeight="1" x14ac:dyDescent="0.2">
      <c r="A46" s="87">
        <v>41</v>
      </c>
      <c r="B46" s="90" t="s">
        <v>91</v>
      </c>
      <c r="C46" s="97">
        <v>1</v>
      </c>
      <c r="D46" s="97">
        <v>1057.2</v>
      </c>
      <c r="E46" s="97">
        <v>1</v>
      </c>
      <c r="F46" s="97">
        <v>2550</v>
      </c>
      <c r="G46" s="97"/>
      <c r="H46" s="97"/>
      <c r="I46" s="97"/>
      <c r="J46" s="97"/>
      <c r="K46" s="97"/>
      <c r="L46" s="97"/>
    </row>
    <row r="47" spans="1:12" ht="30" customHeight="1" x14ac:dyDescent="0.2">
      <c r="A47" s="87">
        <v>42</v>
      </c>
      <c r="B47" s="92" t="s">
        <v>16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51" customHeight="1" x14ac:dyDescent="0.2">
      <c r="A48" s="87">
        <v>43</v>
      </c>
      <c r="B48" s="90" t="s">
        <v>92</v>
      </c>
      <c r="C48" s="97">
        <v>11</v>
      </c>
      <c r="D48" s="97">
        <v>5814.6</v>
      </c>
      <c r="E48" s="97">
        <v>11</v>
      </c>
      <c r="F48" s="97">
        <v>5552.97</v>
      </c>
      <c r="G48" s="97"/>
      <c r="H48" s="97"/>
      <c r="I48" s="97"/>
      <c r="J48" s="97"/>
      <c r="K48" s="97"/>
      <c r="L48" s="97"/>
    </row>
    <row r="49" spans="1:12" ht="21.75" customHeight="1" x14ac:dyDescent="0.2">
      <c r="A49" s="87">
        <v>44</v>
      </c>
      <c r="B49" s="89" t="s">
        <v>113</v>
      </c>
      <c r="C49" s="96">
        <f t="shared" ref="C49:L49" si="5">SUM(C50:C53)</f>
        <v>393</v>
      </c>
      <c r="D49" s="96">
        <f t="shared" si="5"/>
        <v>8680.2199999999993</v>
      </c>
      <c r="E49" s="96">
        <f t="shared" si="5"/>
        <v>392</v>
      </c>
      <c r="F49" s="96">
        <f t="shared" si="5"/>
        <v>9251.0800000000017</v>
      </c>
      <c r="G49" s="96">
        <f t="shared" si="5"/>
        <v>0</v>
      </c>
      <c r="H49" s="96">
        <f t="shared" si="5"/>
        <v>0</v>
      </c>
      <c r="I49" s="96">
        <f t="shared" si="5"/>
        <v>2</v>
      </c>
      <c r="J49" s="96">
        <f t="shared" si="5"/>
        <v>16.28</v>
      </c>
      <c r="K49" s="96">
        <f t="shared" si="5"/>
        <v>0</v>
      </c>
      <c r="L49" s="96">
        <f t="shared" si="5"/>
        <v>0</v>
      </c>
    </row>
    <row r="50" spans="1:12" ht="18.75" customHeight="1" x14ac:dyDescent="0.2">
      <c r="A50" s="87">
        <v>45</v>
      </c>
      <c r="B50" s="90" t="s">
        <v>9</v>
      </c>
      <c r="C50" s="97">
        <v>282</v>
      </c>
      <c r="D50" s="97">
        <v>3182.76</v>
      </c>
      <c r="E50" s="97">
        <v>281</v>
      </c>
      <c r="F50" s="97">
        <v>3496.75</v>
      </c>
      <c r="G50" s="97"/>
      <c r="H50" s="97"/>
      <c r="I50" s="97">
        <v>2</v>
      </c>
      <c r="J50" s="97">
        <v>16.28</v>
      </c>
      <c r="K50" s="97"/>
      <c r="L50" s="97"/>
    </row>
    <row r="51" spans="1:12" ht="27" customHeight="1" x14ac:dyDescent="0.2">
      <c r="A51" s="87">
        <v>46</v>
      </c>
      <c r="B51" s="90" t="s">
        <v>10</v>
      </c>
      <c r="C51" s="97">
        <v>77</v>
      </c>
      <c r="D51" s="97">
        <v>4175.9399999999996</v>
      </c>
      <c r="E51" s="97">
        <v>77</v>
      </c>
      <c r="F51" s="97">
        <v>4222.5600000000004</v>
      </c>
      <c r="G51" s="97"/>
      <c r="H51" s="97"/>
      <c r="I51" s="97"/>
      <c r="J51" s="97"/>
      <c r="K51" s="97"/>
      <c r="L51" s="97"/>
    </row>
    <row r="52" spans="1:12" ht="76.5" customHeight="1" x14ac:dyDescent="0.2">
      <c r="A52" s="87">
        <v>47</v>
      </c>
      <c r="B52" s="90" t="s">
        <v>93</v>
      </c>
      <c r="C52" s="97">
        <v>5</v>
      </c>
      <c r="D52" s="97">
        <v>95.15</v>
      </c>
      <c r="E52" s="97">
        <v>5</v>
      </c>
      <c r="F52" s="97">
        <v>104.02</v>
      </c>
      <c r="G52" s="97"/>
      <c r="H52" s="97"/>
      <c r="I52" s="97"/>
      <c r="J52" s="97"/>
      <c r="K52" s="97"/>
      <c r="L52" s="97"/>
    </row>
    <row r="53" spans="1:12" ht="24" customHeight="1" x14ac:dyDescent="0.2">
      <c r="A53" s="87">
        <v>48</v>
      </c>
      <c r="B53" s="90" t="s">
        <v>94</v>
      </c>
      <c r="C53" s="97">
        <v>29</v>
      </c>
      <c r="D53" s="97">
        <v>1226.3699999999999</v>
      </c>
      <c r="E53" s="97">
        <v>29</v>
      </c>
      <c r="F53" s="97">
        <v>1427.75</v>
      </c>
      <c r="G53" s="97"/>
      <c r="H53" s="97"/>
      <c r="I53" s="97"/>
      <c r="J53" s="97"/>
      <c r="K53" s="97"/>
      <c r="L53" s="97"/>
    </row>
    <row r="54" spans="1:12" ht="28.5" customHeight="1" x14ac:dyDescent="0.2">
      <c r="A54" s="87">
        <v>49</v>
      </c>
      <c r="B54" s="89" t="s">
        <v>114</v>
      </c>
      <c r="C54" s="96">
        <v>11105</v>
      </c>
      <c r="D54" s="96">
        <v>3913402.0000000098</v>
      </c>
      <c r="E54" s="96">
        <v>4499</v>
      </c>
      <c r="F54" s="96">
        <v>1594954.6400000199</v>
      </c>
      <c r="G54" s="96"/>
      <c r="H54" s="96"/>
      <c r="I54" s="96">
        <v>11101</v>
      </c>
      <c r="J54" s="96">
        <v>3911992.4000000102</v>
      </c>
      <c r="K54" s="97">
        <v>4</v>
      </c>
      <c r="L54" s="96">
        <v>1409.6</v>
      </c>
    </row>
    <row r="55" spans="1:12" ht="15" x14ac:dyDescent="0.2">
      <c r="A55" s="87">
        <v>50</v>
      </c>
      <c r="B55" s="88" t="s">
        <v>115</v>
      </c>
      <c r="C55" s="96">
        <f t="shared" ref="C55:L55" si="6">SUM(C6,C27,C38,C49,C54)</f>
        <v>39506</v>
      </c>
      <c r="D55" s="96">
        <f t="shared" si="6"/>
        <v>29865542.929999959</v>
      </c>
      <c r="E55" s="96">
        <f t="shared" si="6"/>
        <v>27148</v>
      </c>
      <c r="F55" s="96">
        <f t="shared" si="6"/>
        <v>24993424.96000006</v>
      </c>
      <c r="G55" s="96">
        <f t="shared" si="6"/>
        <v>418</v>
      </c>
      <c r="H55" s="96">
        <f t="shared" si="6"/>
        <v>476377.70999999996</v>
      </c>
      <c r="I55" s="96">
        <f t="shared" si="6"/>
        <v>13653</v>
      </c>
      <c r="J55" s="96">
        <f t="shared" si="6"/>
        <v>5283886.1800000081</v>
      </c>
      <c r="K55" s="96">
        <f t="shared" si="6"/>
        <v>4409</v>
      </c>
      <c r="L55" s="96">
        <f t="shared" si="6"/>
        <v>2438381.959999999</v>
      </c>
    </row>
    <row r="56" spans="1:12" x14ac:dyDescent="0.2">
      <c r="C56" s="48"/>
      <c r="D56" s="51"/>
      <c r="E56" s="51"/>
      <c r="F56" s="51"/>
      <c r="G56" s="48"/>
      <c r="H56" s="48"/>
      <c r="I56" s="48"/>
      <c r="J56" s="48"/>
      <c r="K56" s="48"/>
      <c r="L56" s="48"/>
    </row>
    <row r="57" spans="1:12" ht="12.75" x14ac:dyDescent="0.2">
      <c r="B57" s="49"/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Зведений- 10, Підрозділ: ТУ ДСА України в Херсонській областi,_x000D_
 Початок періоду: 01.01.2018, Кінець періоду: 31.12.2018&amp;LF8339798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activeCell="E4" sqref="E4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98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SUM(E5:E24)</f>
        <v>4302</v>
      </c>
      <c r="F4" s="93">
        <f>SUM(F5:F24)</f>
        <v>2284451.8800000004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368</v>
      </c>
      <c r="F5" s="95">
        <v>186679.76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14</v>
      </c>
      <c r="F6" s="95">
        <v>15967.21</v>
      </c>
    </row>
    <row r="7" spans="1:6" ht="40.5" customHeight="1" x14ac:dyDescent="0.2">
      <c r="A7" s="67">
        <v>4</v>
      </c>
      <c r="B7" s="149" t="s">
        <v>99</v>
      </c>
      <c r="C7" s="150"/>
      <c r="D7" s="151"/>
      <c r="E7" s="94">
        <v>3122</v>
      </c>
      <c r="F7" s="95">
        <v>1520701.39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>
        <v>116</v>
      </c>
      <c r="F9" s="95">
        <v>78937.600000000006</v>
      </c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36</v>
      </c>
      <c r="F10" s="95">
        <v>61076.17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209</v>
      </c>
      <c r="F11" s="95">
        <v>173496.44</v>
      </c>
    </row>
    <row r="12" spans="1:6" ht="29.25" customHeight="1" x14ac:dyDescent="0.2">
      <c r="A12" s="67">
        <v>9</v>
      </c>
      <c r="B12" s="149" t="s">
        <v>100</v>
      </c>
      <c r="C12" s="150"/>
      <c r="D12" s="151"/>
      <c r="E12" s="94">
        <v>6</v>
      </c>
      <c r="F12" s="95">
        <v>4228.8</v>
      </c>
    </row>
    <row r="13" spans="1:6" ht="20.25" customHeight="1" x14ac:dyDescent="0.2">
      <c r="A13" s="67">
        <v>10</v>
      </c>
      <c r="B13" s="149" t="s">
        <v>101</v>
      </c>
      <c r="C13" s="150"/>
      <c r="D13" s="151"/>
      <c r="E13" s="94">
        <v>94</v>
      </c>
      <c r="F13" s="95">
        <v>67491.67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14</v>
      </c>
      <c r="F14" s="95">
        <v>12673.64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>
        <v>6</v>
      </c>
      <c r="F16" s="95">
        <v>4971.6000000000004</v>
      </c>
    </row>
    <row r="17" spans="1:11" ht="20.25" customHeight="1" x14ac:dyDescent="0.2">
      <c r="A17" s="67">
        <v>14</v>
      </c>
      <c r="B17" s="149" t="s">
        <v>70</v>
      </c>
      <c r="C17" s="150"/>
      <c r="D17" s="151"/>
      <c r="E17" s="94">
        <v>35</v>
      </c>
      <c r="F17" s="95">
        <v>21144</v>
      </c>
    </row>
    <row r="18" spans="1:11" ht="27" customHeight="1" x14ac:dyDescent="0.2">
      <c r="A18" s="67">
        <v>15</v>
      </c>
      <c r="B18" s="149" t="s">
        <v>71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72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96</v>
      </c>
      <c r="C20" s="150"/>
      <c r="D20" s="151"/>
      <c r="E20" s="94">
        <v>6</v>
      </c>
      <c r="F20" s="95">
        <v>5286</v>
      </c>
    </row>
    <row r="21" spans="1:11" ht="30" customHeight="1" x14ac:dyDescent="0.2">
      <c r="A21" s="67">
        <v>18</v>
      </c>
      <c r="B21" s="149" t="s">
        <v>95</v>
      </c>
      <c r="C21" s="150"/>
      <c r="D21" s="151"/>
      <c r="E21" s="94">
        <v>6</v>
      </c>
      <c r="F21" s="95">
        <v>3524</v>
      </c>
    </row>
    <row r="22" spans="1:11" ht="57" customHeight="1" x14ac:dyDescent="0.2">
      <c r="A22" s="67">
        <v>19</v>
      </c>
      <c r="B22" s="154" t="s">
        <v>97</v>
      </c>
      <c r="C22" s="154"/>
      <c r="D22" s="154"/>
      <c r="E22" s="94">
        <v>2</v>
      </c>
      <c r="F22" s="95">
        <v>1409.6</v>
      </c>
    </row>
    <row r="23" spans="1:11" ht="68.25" customHeight="1" x14ac:dyDescent="0.2">
      <c r="A23" s="67">
        <v>20</v>
      </c>
      <c r="B23" s="149" t="s">
        <v>102</v>
      </c>
      <c r="C23" s="150"/>
      <c r="D23" s="151"/>
      <c r="E23" s="94">
        <v>259</v>
      </c>
      <c r="F23" s="95">
        <v>89862</v>
      </c>
    </row>
    <row r="24" spans="1:11" ht="54.75" customHeight="1" x14ac:dyDescent="0.2">
      <c r="A24" s="67">
        <v>21</v>
      </c>
      <c r="B24" s="149" t="s">
        <v>103</v>
      </c>
      <c r="C24" s="150"/>
      <c r="D24" s="151"/>
      <c r="E24" s="94">
        <v>9</v>
      </c>
      <c r="F24" s="95">
        <v>37002</v>
      </c>
    </row>
    <row r="25" spans="1:11" x14ac:dyDescent="0.2">
      <c r="A25" s="68"/>
      <c r="B25" s="68"/>
      <c r="C25" s="68"/>
      <c r="D25" s="68"/>
      <c r="E25" s="68"/>
      <c r="F25" s="68"/>
    </row>
    <row r="26" spans="1:11" ht="16.5" customHeight="1" x14ac:dyDescent="0.25">
      <c r="A26" s="69"/>
      <c r="B26" s="60" t="s">
        <v>51</v>
      </c>
      <c r="C26" s="54"/>
      <c r="D26" s="57" t="s">
        <v>120</v>
      </c>
      <c r="E26" s="141" t="s">
        <v>121</v>
      </c>
      <c r="F26" s="141"/>
      <c r="I26" s="71"/>
      <c r="J26" s="71"/>
      <c r="K26" s="71"/>
    </row>
    <row r="27" spans="1:11" ht="15.75" x14ac:dyDescent="0.25">
      <c r="A27" s="70"/>
      <c r="B27" s="53"/>
      <c r="C27" s="61" t="s">
        <v>53</v>
      </c>
      <c r="D27" s="40"/>
      <c r="E27" s="61" t="s">
        <v>56</v>
      </c>
      <c r="I27" s="72"/>
      <c r="J27" s="68"/>
      <c r="K27" s="68"/>
    </row>
    <row r="28" spans="1:11" ht="14.25" x14ac:dyDescent="0.2">
      <c r="A28" s="73"/>
      <c r="B28" s="59" t="s">
        <v>52</v>
      </c>
      <c r="C28" s="54"/>
      <c r="D28" s="56" t="s">
        <v>120</v>
      </c>
      <c r="E28" s="142" t="s">
        <v>122</v>
      </c>
      <c r="F28" s="142"/>
      <c r="I28" s="74"/>
      <c r="J28" s="68"/>
      <c r="K28" s="68"/>
    </row>
    <row r="29" spans="1:11" ht="14.25" x14ac:dyDescent="0.2">
      <c r="A29" s="73"/>
      <c r="B29" s="38"/>
      <c r="C29" s="61" t="s">
        <v>53</v>
      </c>
      <c r="E29" s="61" t="s">
        <v>56</v>
      </c>
      <c r="I29" s="74"/>
      <c r="J29" s="68"/>
      <c r="K29" s="68"/>
    </row>
    <row r="30" spans="1:11" ht="15" customHeight="1" x14ac:dyDescent="0.2">
      <c r="A30" s="75"/>
      <c r="B30" s="38"/>
      <c r="C30" s="55"/>
      <c r="I30" s="77"/>
      <c r="J30" s="77"/>
      <c r="K30" s="78"/>
    </row>
    <row r="31" spans="1:11" ht="15" customHeight="1" x14ac:dyDescent="0.25">
      <c r="A31" s="79" t="s">
        <v>120</v>
      </c>
      <c r="B31" s="41" t="s">
        <v>57</v>
      </c>
      <c r="C31" s="152" t="s">
        <v>123</v>
      </c>
      <c r="D31" s="152"/>
      <c r="E31" s="39" t="s">
        <v>120</v>
      </c>
      <c r="I31" s="80"/>
      <c r="J31" s="77"/>
      <c r="K31" s="78"/>
    </row>
    <row r="32" spans="1:11" ht="15" customHeight="1" x14ac:dyDescent="0.2">
      <c r="A32" s="79" t="s">
        <v>120</v>
      </c>
      <c r="B32" s="42" t="s">
        <v>58</v>
      </c>
      <c r="C32" s="153" t="s">
        <v>124</v>
      </c>
      <c r="D32" s="153"/>
      <c r="E32" s="58"/>
      <c r="I32" s="81"/>
      <c r="J32" s="81"/>
      <c r="K32" s="81"/>
    </row>
    <row r="33" spans="1:11" ht="15.75" customHeight="1" x14ac:dyDescent="0.25">
      <c r="A33" s="82"/>
      <c r="B33" s="43" t="s">
        <v>59</v>
      </c>
      <c r="C33" s="153" t="s">
        <v>125</v>
      </c>
      <c r="D33" s="153"/>
      <c r="F33" s="98" t="s">
        <v>126</v>
      </c>
      <c r="I33" s="77"/>
      <c r="J33" s="77"/>
      <c r="K33" s="78"/>
    </row>
    <row r="34" spans="1:11" x14ac:dyDescent="0.2">
      <c r="A34" s="82"/>
      <c r="B34" s="83"/>
      <c r="C34" s="83"/>
      <c r="D34" s="83"/>
      <c r="E34" s="84"/>
      <c r="F34" s="84"/>
      <c r="G34" s="85"/>
      <c r="H34" s="76"/>
      <c r="I34" s="77"/>
      <c r="J34" s="77"/>
      <c r="K34" s="78"/>
    </row>
    <row r="35" spans="1:11" x14ac:dyDescent="0.2">
      <c r="A35" s="75"/>
      <c r="B35" s="86"/>
      <c r="C35" s="86"/>
      <c r="D35" s="86"/>
      <c r="E35" s="75"/>
      <c r="F35" s="75"/>
      <c r="G35" s="68"/>
      <c r="H35" s="68"/>
      <c r="I35" s="68"/>
      <c r="J35" s="68"/>
      <c r="K35" s="68"/>
    </row>
  </sheetData>
  <mergeCells count="27">
    <mergeCell ref="C33:D33"/>
    <mergeCell ref="B15:D15"/>
    <mergeCell ref="B16:D16"/>
    <mergeCell ref="B17:D17"/>
    <mergeCell ref="B18:D18"/>
    <mergeCell ref="B19:D19"/>
    <mergeCell ref="B21:D21"/>
    <mergeCell ref="B11:D11"/>
    <mergeCell ref="B12:D12"/>
    <mergeCell ref="B13:D13"/>
    <mergeCell ref="B14:D14"/>
    <mergeCell ref="C31:D31"/>
    <mergeCell ref="C32:D32"/>
    <mergeCell ref="B20:D20"/>
    <mergeCell ref="B22:D22"/>
    <mergeCell ref="B23:D23"/>
    <mergeCell ref="B24:D24"/>
    <mergeCell ref="E26:F26"/>
    <mergeCell ref="E28:F28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38" firstPageNumber="4" orientation="portrait" useFirstPageNumber="1" r:id="rId1"/>
  <headerFooter>
    <oddFooter>&amp;R&amp;P&amp;C&amp;CФорма № Зведений- 10, Підрозділ: ТУ ДСА України в Херсонській областi,_x000D_
 Початок періоду: 01.01.2018, Кінець періоду: 31.12.2018&amp;LF8339798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User1</cp:lastModifiedBy>
  <cp:lastPrinted>2018-03-15T14:08:04Z</cp:lastPrinted>
  <dcterms:created xsi:type="dcterms:W3CDTF">2015-09-09T10:27:37Z</dcterms:created>
  <dcterms:modified xsi:type="dcterms:W3CDTF">2019-02-07T13:40:39Z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Зведений- 10_10021_4.2018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300765</vt:i4>
  </property>
  <property fmtid="{D5CDD505-2E9C-101B-9397-08002B2CF9AE}" pid="7" name="Тип звіту">
    <vt:lpwstr>Зведений- 10</vt:lpwstr>
  </property>
  <property fmtid="{D5CDD505-2E9C-101B-9397-08002B2CF9AE}" pid="8" name="К.Cума">
    <vt:lpwstr>23F763A5</vt:lpwstr>
  </property>
  <property fmtid="{D5CDD505-2E9C-101B-9397-08002B2CF9AE}" pid="9" name="Підрозділ">
    <vt:lpwstr>ТУ ДСА України в Херсонській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168185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